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Inga.Mituzaite\Desktop\"/>
    </mc:Choice>
  </mc:AlternateContent>
  <xr:revisionPtr revIDLastSave="0" documentId="13_ncr:1_{4A56CC63-DCCF-4993-ACDF-8E6318110A1A}" xr6:coauthVersionLast="47" xr6:coauthVersionMax="47" xr10:uidLastSave="{00000000-0000-0000-0000-000000000000}"/>
  <bookViews>
    <workbookView xWindow="-108" yWindow="-108" windowWidth="23256" windowHeight="12456" xr2:uid="{4D2A1FC8-07EC-4000-A7C9-874B084D5DA2}"/>
  </bookViews>
  <sheets>
    <sheet name="Lapas1" sheetId="1" r:id="rId1"/>
    <sheet name="Lapas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H38" i="1"/>
  <c r="H35" i="1"/>
  <c r="J33" i="1"/>
  <c r="H33" i="1"/>
  <c r="G27" i="1"/>
  <c r="G24" i="1"/>
  <c r="G21" i="1"/>
  <c r="G19" i="1"/>
  <c r="G17" i="1"/>
  <c r="J15" i="1"/>
  <c r="H15" i="1"/>
  <c r="G12" i="1"/>
  <c r="H9" i="1"/>
</calcChain>
</file>

<file path=xl/sharedStrings.xml><?xml version="1.0" encoding="utf-8"?>
<sst xmlns="http://schemas.openxmlformats.org/spreadsheetml/2006/main" count="173" uniqueCount="125">
  <si>
    <t>Ikimokyklinio ugdymo paslaugų prieinamumo didinimas Šiaulių miesto savivaldybėje</t>
  </si>
  <si>
    <t>Projekto pavadinimas</t>
  </si>
  <si>
    <t>Eil. Nr.</t>
  </si>
  <si>
    <t>Vertinimo rodikliai</t>
  </si>
  <si>
    <t>pradžia</t>
  </si>
  <si>
    <t>pabaiga</t>
  </si>
  <si>
    <t>Bendras lėšų poreikis, eurais</t>
  </si>
  <si>
    <t>Iš jų:</t>
  </si>
  <si>
    <t>Rodiklis</t>
  </si>
  <si>
    <t>Reikšmė pabaigoje</t>
  </si>
  <si>
    <t>ES fondų lėšos</t>
  </si>
  <si>
    <t>Lietuvos Respublikos valstybės biudžeto bendrojo finansavimo lėšos</t>
  </si>
  <si>
    <t>Savivaldybės (-ių) biudžeto (-ų) lėšos</t>
  </si>
  <si>
    <t>1. Strategijos tikslas</t>
  </si>
  <si>
    <t>Didinti Šiaulių miesto patrauklumą gyventi ir kurtis</t>
  </si>
  <si>
    <t>1.1. Strategijos uždavinys</t>
  </si>
  <si>
    <t>Pagerinti viešųjų paslaugų prieinamumą ir jų įvairovę, padidinti socialinio būsto prieinamumą Šiaulių mieste.</t>
  </si>
  <si>
    <t xml:space="preserve">1.1.1. </t>
  </si>
  <si>
    <t xml:space="preserve">Ikimokyklinio ugdymo paslaugų teikimui pritaikomas pastatas, adresu Pabalių g. 53, Šiauliai, įsigyjama reikiama įranga ir baldai bei ikimokykliniam ugdymui pritaikomos erdvės lauke. </t>
  </si>
  <si>
    <t>2023 m. IV ketv.</t>
  </si>
  <si>
    <t xml:space="preserve">2026 m. III ketv. </t>
  </si>
  <si>
    <t>P - Naujos arba modernizuotos vaikų priežiūros infrastruktūros mokymo klasių talpumas (asmenys)</t>
  </si>
  <si>
    <t>P - Sukurtų naujų ikimokyklinio ugdymo vietų skaičius (skaičius)</t>
  </si>
  <si>
    <t>R - Naujos arba modernizuotos vaikų priežiūros infrastruktūros naudotojų skaičius per metus (naudotojai per metus)</t>
  </si>
  <si>
    <t>Aprašymas</t>
  </si>
  <si>
    <t>Planuojami gyvendinimo terminai (metais ir ketvirčiais)</t>
  </si>
  <si>
    <t>Projekto biudžetas</t>
  </si>
  <si>
    <t>Projektų įgyvendinimo plano pateikimo data</t>
  </si>
  <si>
    <t>Finansavimo sutarties pasirašymo data</t>
  </si>
  <si>
    <t>Projekto vykdymas</t>
  </si>
  <si>
    <t>Viešieji pirkimai</t>
  </si>
  <si>
    <t>Projektavimas</t>
  </si>
  <si>
    <t>PROJEKTAVIMAS</t>
  </si>
  <si>
    <t>RANGA</t>
  </si>
  <si>
    <t>Pradėta</t>
  </si>
  <si>
    <t>Parengti pirkimo dok.</t>
  </si>
  <si>
    <t>Įvykęs konkursas, sudaryta sutartis</t>
  </si>
  <si>
    <t>Projekta-
vimas</t>
  </si>
  <si>
    <t>Eksper-
tizė</t>
  </si>
  <si>
    <t>SLD</t>
  </si>
  <si>
    <t>Data</t>
  </si>
  <si>
    <t>Nr</t>
  </si>
  <si>
    <t>Paskelbta</t>
  </si>
  <si>
    <t>Rangos sutartis</t>
  </si>
  <si>
    <t>Baigti rangos darbai</t>
  </si>
  <si>
    <t>Parengti pirkimo dokumentai</t>
  </si>
  <si>
    <t>Pasirašyta sutartis</t>
  </si>
  <si>
    <t>Viešieji pirkimai projektavimui (pasirinkti)</t>
  </si>
  <si>
    <t>Projektavimas (pasirinkti)</t>
  </si>
  <si>
    <t>Viešieji pirkimai darbams/paslaugoms (pasirinkti)</t>
  </si>
  <si>
    <t>Rangos darbų vykdymas/Paslaugos atlikimas (pasirinkti)</t>
  </si>
  <si>
    <t>Reikšmė 2025-01-01</t>
  </si>
  <si>
    <t>Reikšmė 2026-01-01</t>
  </si>
  <si>
    <t>Reikšmė 2027-01-01</t>
  </si>
  <si>
    <t>Reikšmė 2028-01-01</t>
  </si>
  <si>
    <t>Reikšmė 2029-01-01</t>
  </si>
  <si>
    <t>Reikšmė 2030-01-01</t>
  </si>
  <si>
    <t>1.1.2.</t>
  </si>
  <si>
    <t>Bendrojo ugdymo, neformaliojo ugdymo ir kitų viešųjų paslaugų teikimui trūkstamos infrastruktūros sukūrimas, adresu J. Jablonskio g. 14, Šiauliai.</t>
  </si>
  <si>
    <t xml:space="preserve">Dainų parko prieigose, adresu J. Jablonskio g. 14, Šiauliai, bus statomas A++ klasės pastatas, kurio bendrasis plotas 11 745 kv.m., skirtas bendrojo ugdymo, neformaliojo ugdymo, visuomenės sveikatos stiprinimo paslaugų teikimui bei sporto, užimtumo ir aktyvaus laisvalaikio veiklų organizavimui. </t>
  </si>
  <si>
    <t>2026 m. IV ketv.</t>
  </si>
  <si>
    <t>P - Integruoti teritorinio vystymo projektai (projektai)</t>
  </si>
  <si>
    <t>P - Naujų ar rekonstruotų pastatų, kurių pirminės energijos paklausa yra bent 20 % mažesnė, nei reikalauja energijos beveik nevartojantis pastatas, plotas</t>
  </si>
  <si>
    <t>R - Metinis konsoliduotų viešųjų paslaugų vartotojų skaičius (vartotojai per metus)</t>
  </si>
  <si>
    <t>1.1.3.</t>
  </si>
  <si>
    <t>S. Daukanto inžinerijos gimnazijos  infrastruktūros modernizavimas, pritaikant specializuotų inžinerinio ugdymo programų vykdymui</t>
  </si>
  <si>
    <t>S. Daukanto inžinerijos gimnazijos, adresu S. Daukanto g. 71, Šiauliai, infrastruktūros modernizavimas, pritaikant vykdyti specializuoto ugdymo krypties pagrindinio ir vidurinio ugdymo kartu su inžineriniu ugdymu programas</t>
  </si>
  <si>
    <t>2026 m. III ketv.</t>
  </si>
  <si>
    <t>1.1.4.</t>
  </si>
  <si>
    <t xml:space="preserve">Bendrojo ugdymo paslaugų  kokybės gerinimas ir prieinamumo didinimas Šiaulių mieste, modernizuojant Šiaulių Ragainės progimnaziją </t>
  </si>
  <si>
    <t xml:space="preserve">Šiaulių Ragainės progimnazijos (Tilžės g. 85, Šiauliai), pritaikymas racionaliam naudojimui, didinant bendrojo ugdymo paslaugų prieinamumą. Įgyvendinant veiksmą bus įdiegti universalaus dizaino principai, įrengiamos trūkstamas ugdymo ir poilsio erdvės, laboratorijos, trūkstami mokymo kabinetai bei sporto salė, atnaujintos vidaus patalpos bei vidaus inžinerinės sistemos ir įdiegtos energiją taupančios priemonės. </t>
  </si>
  <si>
    <t>1.1.5.</t>
  </si>
  <si>
    <t xml:space="preserve">Bendrojo ugdymo paslaugų  kokybės gerinimas ir prieinamumo didinimas Šiaulių mieste, modernizuojant  Vinco Kudirkos progimnaziją </t>
  </si>
  <si>
    <t>Vinco Kudirkos progimnazijos (Dvaro g. 129, Šiauliai) modernizavimas, pritaikant racionaliam naudojimui naudojimui: universalaus dizaino principu įrengiant trūkstamas ugdymo ir poilsio erdves, laboratorijas, trūkstamus mokymo kabinetus, atnaujinant vidaus inžinerines sistemas ir įdiegiant energiją taupančias priemones.</t>
  </si>
  <si>
    <t>1.1.6.</t>
  </si>
  <si>
    <t>Šiaulių jaunųjų gamtininkų centro jojimo skyriaus modernizavimas,  sukuriant tinkamas sąlygas visuomenės sveikatos stiprinimo, neformaliojo švietimo viešųjų paslaugų teikimui, gyventojų poilsio organizavimui.</t>
  </si>
  <si>
    <t xml:space="preserve"> Šiaulių jaunųjų gamtininkų centro jojimo skyriaus (Žuvininkų g. 30, Šiauliai) modernizavimas, didinant jo funkcionalumą ir pritaikant jį neformaliojo ugdymo paslaugų plėtrai  ir naujų sveikatos paslaugų (hipoterapija) teikimui. Rekonstrukcijos metu bus padidinamas  Šiaulių jaunųjų gamtininkų centro jojimo skyriaus talpumas (iki 2772 kv.m. bendro ploto), pasiekiama A++ energetinė klasė. Objekto rekonstrukcija ir trūkstamų erdvių įrengimas, taikant universalaus dizaino principus, sudarys tinkamas sąlygas įstaigos teikiamų paslaugų pajėgumų didinimui ir naujų viešųjų paslaugų specialiųjų ugdymo poreikių turintiems vaikams ir suaugusiems asmenims su negalia teikimui. </t>
  </si>
  <si>
    <t xml:space="preserve">2023 m. IV ketv. </t>
  </si>
  <si>
    <t>2027 m. I ketv.</t>
  </si>
  <si>
    <t>1.1.7.</t>
  </si>
  <si>
    <t>Edukacinių erdvių įrengimas Šiaulių miesto ugdymo įstaigose, plėtojant visos dienos mokyklos veiklas</t>
  </si>
  <si>
    <t xml:space="preserve">Kuriamos visos dienos mokyklos erdvės pradinio ir bendrojo ugdymo įstaigose. Veiksmo įgyvendinimo metu bus suremontuostos ir įrengtos edukacinės, aktyvios veiklos bei poilsio erdvės, skirtos visos dienos veikloms. Planuojama, kad visos dienos erdvės bus sukurtos 10 įstaigų: Centro pradinėje mokykloje (A. Mickevičiaus g. 9, Šiauliai), Gytarių progimnazijoje (K. Korsako g. 10, Šiauliai), ,,Juventos" progimnazijoje (P. Višinskio g. 16, Šiauliai),Vinco Kudirkos progimnazijoje (Dvaro g. 129, Šiauliai), Medelyno progimnazijoje (Birutės g. 40, Šiauliai), ,,Rasos" progimnazijoje (Tiesos g. 1, Šiauliai), ,,Romuvos" progimnazijoje (Dainų g. 13, Šiauliai), ,,Sandoros" progimnazijoje (K. Korsako g. 8, Šiauliai), ,,Saulės" pradinėje mokykloje (Dainų g. 15, Šiauliai) ir Zoknių progimnazijoje (Radviliškio g. 82B, Šiauliai). </t>
  </si>
  <si>
    <t>P - Naujos arba modernizuotos švietimo infrastruktūros mokymo klasių talpumas (asmenys).</t>
  </si>
  <si>
    <t>R - Naujos arba modernizuotos švietimo  infrastruktūros naudotojų skaičius per metus (naudotojai per metus</t>
  </si>
  <si>
    <t xml:space="preserve">R - Mokinių, kurie naudojasi sukurta visos dienos mokyklos infrastruktūra, 
skaičius (asmenys per metus).
</t>
  </si>
  <si>
    <t>1.1.8.</t>
  </si>
  <si>
    <t>R - Metinis konsoliduotų viešųjų paslaugų vartotojų skaičius</t>
  </si>
  <si>
    <t>Šiaulių miesto ,,Romuvos",  ,,Dainų" ir  Salduvės  progimnazijų bei Didždvario ir Lieporių gimnazijų lauko infrastruktūros atnaujinimas, pritaikymas ugdymo poreikiams ir funkcionalumo didinimas.</t>
  </si>
  <si>
    <t>1.1.9.</t>
  </si>
  <si>
    <t>Socialinio būsto fondo plėtra Šiaulių miesto savivaldybėje</t>
  </si>
  <si>
    <t xml:space="preserve">Didinant savivaldybės socialinio būsto fondą ir užtikrinat galimybes apsirūpinti būstu tikslines grupes (asmenis su negalia ir gausias šeimas) numatomas butų Šiaulių mieste įsigijimas ir (ar) pritaikymas asmenims su negalia. 
</t>
  </si>
  <si>
    <t>2024 m. III ketv.</t>
  </si>
  <si>
    <t xml:space="preserve">2029 m. I ketv. </t>
  </si>
  <si>
    <t xml:space="preserve">P -  Naujų arba modernizuotų socialinių būstų talpumas
(Asmenys)
</t>
  </si>
  <si>
    <t>R - Naujų arba modernizuotų socialinių būstų naudotojų skaičius per metus (Naudotojai per metus)</t>
  </si>
  <si>
    <t>Sukurti tvarią, sveiką, įtraukią ir patogią gyventi miesto aplinką</t>
  </si>
  <si>
    <t>1.2.1.</t>
  </si>
  <si>
    <t xml:space="preserve">Lieporių parko atgaivinimas ir pritaikymas bendruomenės veiklai </t>
  </si>
  <si>
    <t>Šiaulių miesto Lieporių parko atgaivinimas, pritaikant aktyviam šeimos laisvalaikiui: universalių lauko žaidimų įvairaus amžiaus vaikams aikštelių įrengimas, pėsčiųjų ir dviračių takų infrastruktūros atnaujinimas ir plėtra, apšvietimo infrastruktūros atnaujinimas ir plėtra, želdynų ir kraštovaizdžio sutvarkymas, mažosios architektūros elementų įrengimas, teritorijos pritaikymas neįgaliesiems, esamos automobilių statymo infrastruktūros modernizavimas ir plėtra parko prieigose.</t>
  </si>
  <si>
    <t>2024 m. II ketv.</t>
  </si>
  <si>
    <t>R - Sukurtos arba atkurtos teritorijos, naudojamos ekonominei, rekreacinei ar turizmo paskirčiai</t>
  </si>
  <si>
    <t>1.2.2.</t>
  </si>
  <si>
    <t>Tankiai apgyvendintos Šiaulių miesto urbanizuotos teritorijos atgaivinimas, žalinimas ir funkcionalumo didinimas</t>
  </si>
  <si>
    <t>Šiaulių miesto kvartalo, kurį riboja Rasos g. ir Aukštabalio g. atgaivinimas, humanizuotuojant jo viešąsias erdves: rekonstruojant kvartalo privažiuojamuosius kelius, stovėjimo aikšteles ir pėsčiųjų takus pagal universalaus dizaino principą; įrengiant automobilių stovėjimo vietas, skirtas asmenims su negalia; paskirstant eismo srautus ir sukuriant sąlygas sumažinti eismo greitį kvartalo viduje; formuojant pėsčiųjų, poilsio zonas atskirtas nuo gatvių važiuojamosios dalies; sukuriant naujas aktyviam laisvalaikiui skirtas erdves, prieinamas įvairaus amžiaus žmonėms bei suburiančias įvairių interesų bei amžiaus grupes, kartu prisitaikant prie esamų želdinių, juos išsaugant; įrengiant naują apšvietimą; sutvarkant paviršinių nuotekų tvarkymui skirtą infrasttruktūrą, kitą viešąją (įskaitant žaliąją) infrastruktūrą.</t>
  </si>
  <si>
    <t>2023 m. III ketv.</t>
  </si>
  <si>
    <t>R - Rekultivuota žemė, naudojama žaliesiems plotams, socialiniams būstams, ekonominei arba kitai paskirčiai</t>
  </si>
  <si>
    <t>1.2.3.</t>
  </si>
  <si>
    <t>Vientiso dviračių takų tinklo kūrimas integruojant bevariklį transportą į bendrą transporto sistemą</t>
  </si>
  <si>
    <t>Vientiso, rišlaus ir saugaus bevariklio transporto infrastruktūros tinklo suformavimas Šiaulių mieste, pagal Šiaulių miesto darnaus judumo plano brėžinį ,,Dviračių tinklo plėtros schema", įrengiant, rekonstruojant ar kapitaliai remontuojant dviračiams skirtą infrastruktūrą.</t>
  </si>
  <si>
    <t>2023 IV ketv.</t>
  </si>
  <si>
    <t>2029 m. II ketv.</t>
  </si>
  <si>
    <t>P - Dviračiams skirta infrastruktūra, kuriai suteikta parama (kilometrai)</t>
  </si>
  <si>
    <t>R - Dviračiams skirtos infrastruktūros naudotojų skaičius per metus (naudotojai per metus)</t>
  </si>
  <si>
    <t>B- Atviros erdvės, sukurtos arba atkurtos miestų teritorijose</t>
  </si>
  <si>
    <t>Neaktualu</t>
  </si>
  <si>
    <t>Projektiniai pasiūlymai</t>
  </si>
  <si>
    <t xml:space="preserve">Parengtas projektas </t>
  </si>
  <si>
    <t>Gautas statybą leidžiantis dokumentas</t>
  </si>
  <si>
    <t>Darbai/Paslaugos</t>
  </si>
  <si>
    <t>Vykdomi darbai/paslaugos</t>
  </si>
  <si>
    <t>Darbai/paslaugos baigti</t>
  </si>
  <si>
    <t xml:space="preserve">1.2 strategijos uždavinys </t>
  </si>
  <si>
    <t>Vykdomas konkursas</t>
  </si>
  <si>
    <t xml:space="preserve">Penkių bendrojo ugdymo įstaigų  teritorijų pertvarkymas ir/ar esamų statinių (stadionų) rekonstrukcija į daugiafunkcinius aikštynus, pritaikytus bendrojo ugdymo paslaugų, atitinkančių higienos normos HN 21:2017 „Mokykla, vykdanti bendrojo ugdymo programas. Bendrieji sveikatos saugos reikalavimai“ reikalavimus, organizavimui ir teikimui ir gyventojų poreikiams (aktyviam laisvalaikiui, užimtumui, sveikatinimui).                                                                                                                                               Įgyvendinant veiksmą aikštynai įrengiami ,,Romuvos" progimnazijos teritorijoje (Dainų g. 13, Šiauliai) , ,,Dainų" progimnazijos teritorijoje (Dainų g. 45, Šiauliai), Salduvės progimnazijos teritorijoje (K. Kalinausko g. 19, Šiauliai), Didždvario gimnazijos teritorijoje (Vilniaus g. 188, Šiauliai), Lieporių gimnazijos teritorijoje (V. Grinkevičiaus g. 22, Šiauliai). Pertvarkant šių mokyklų teritorijas taip pat bus sutvarkoma lauko infrastruktūra (pėsčiųjų takai, žalieji plotai, parkavimo vietos) bei ugdymo įstaigų prieigų infrastruktūra, užtikrinanti saugų mokinių patekimą į ugdymo įstaigas. 
</t>
  </si>
  <si>
    <t>1.2.3. Projektą sudaro 27 objektai, vieni dar nepradėti, kituose jau vykdomi rangos darbai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</si>
</sst>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b/>
      <sz val="10"/>
      <name val="Times New Roman"/>
      <family val="1"/>
      <charset val="186"/>
    </font>
    <font>
      <sz val="8"/>
      <name val="Calibri"/>
      <family val="2"/>
      <charset val="186"/>
      <scheme val="minor"/>
    </font>
    <font>
      <b/>
      <i/>
      <sz val="10"/>
      <color theme="1"/>
      <name val="Times New Roman"/>
      <family val="1"/>
      <charset val="186"/>
    </font>
    <font>
      <b/>
      <i/>
      <sz val="10"/>
      <name val="Times New Roman"/>
      <family val="1"/>
      <charset val="186"/>
    </font>
    <font>
      <sz val="10"/>
      <color rgb="FF1F1F1F"/>
      <name val="Times New Roman"/>
      <family val="1"/>
      <charset val="186"/>
    </font>
    <font>
      <i/>
      <sz val="10"/>
      <name val="Times New Roman"/>
      <family val="1"/>
      <charset val="186"/>
    </font>
    <font>
      <sz val="10"/>
      <name val="Times New Roman"/>
      <family val="1"/>
      <charset val="186"/>
    </font>
  </fonts>
  <fills count="9">
    <fill>
      <patternFill patternType="none"/>
    </fill>
    <fill>
      <patternFill patternType="gray125"/>
    </fill>
    <fill>
      <patternFill patternType="solid">
        <fgColor rgb="FFFFFFFF"/>
        <bgColor rgb="FFFFFFFF"/>
      </patternFill>
    </fill>
    <fill>
      <patternFill patternType="solid">
        <fgColor rgb="FFD9EAD3"/>
        <bgColor indexed="64"/>
      </patternFill>
    </fill>
    <fill>
      <patternFill patternType="solid">
        <fgColor rgb="FFCFE2F3"/>
        <bgColor indexed="64"/>
      </patternFill>
    </fill>
    <fill>
      <patternFill patternType="solid">
        <fgColor theme="0"/>
        <bgColor indexed="64"/>
      </patternFill>
    </fill>
    <fill>
      <patternFill patternType="solid">
        <fgColor theme="2"/>
        <bgColor rgb="FFFFFFFF"/>
      </patternFill>
    </fill>
    <fill>
      <patternFill patternType="solid">
        <fgColor theme="0"/>
        <bgColor theme="0"/>
      </patternFill>
    </fill>
    <fill>
      <patternFill patternType="solid">
        <fgColor theme="0"/>
        <bgColor rgb="FFFF0000"/>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5" fillId="0" borderId="0" xfId="0" applyFont="1"/>
    <xf numFmtId="0" fontId="4" fillId="0" borderId="0" xfId="0" applyFont="1"/>
    <xf numFmtId="0" fontId="6" fillId="0" borderId="0" xfId="0" applyFont="1"/>
    <xf numFmtId="0" fontId="9" fillId="0" borderId="6" xfId="0" applyFont="1" applyBorder="1" applyAlignment="1">
      <alignment horizontal="left" vertical="top"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5" fillId="0" borderId="6" xfId="0" applyFont="1" applyBorder="1" applyAlignment="1">
      <alignment horizontal="left" vertical="top" wrapText="1"/>
    </xf>
    <xf numFmtId="0" fontId="7" fillId="0" borderId="6" xfId="0" applyFont="1" applyBorder="1"/>
    <xf numFmtId="0" fontId="5" fillId="0" borderId="1" xfId="0" applyFont="1" applyBorder="1" applyAlignment="1">
      <alignment horizontal="center" vertical="center" wrapText="1"/>
    </xf>
    <xf numFmtId="0" fontId="7" fillId="0" borderId="5" xfId="0" applyFont="1" applyBorder="1"/>
    <xf numFmtId="0" fontId="5" fillId="0" borderId="2" xfId="0" applyFont="1" applyBorder="1" applyAlignment="1">
      <alignment horizontal="center" vertical="center" wrapText="1"/>
    </xf>
    <xf numFmtId="0" fontId="7" fillId="0" borderId="4" xfId="0" applyFont="1" applyBorder="1"/>
    <xf numFmtId="0" fontId="5" fillId="0" borderId="7" xfId="0" applyFont="1" applyBorder="1" applyAlignment="1">
      <alignment horizontal="center" vertical="center" wrapText="1"/>
    </xf>
    <xf numFmtId="0" fontId="7" fillId="0" borderId="10" xfId="0" applyFont="1" applyBorder="1"/>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3" xfId="0" applyFont="1" applyBorder="1"/>
    <xf numFmtId="0" fontId="5" fillId="0" borderId="4"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0" borderId="0" xfId="0" applyFont="1" applyAlignment="1">
      <alignment wrapText="1"/>
    </xf>
    <xf numFmtId="0" fontId="11" fillId="0" borderId="0" xfId="0" applyFont="1"/>
    <xf numFmtId="3" fontId="12" fillId="5" borderId="11" xfId="0" applyNumberFormat="1" applyFont="1" applyFill="1" applyBorder="1" applyAlignment="1">
      <alignment horizontal="center" vertical="top" wrapText="1"/>
    </xf>
    <xf numFmtId="3" fontId="12" fillId="5" borderId="13" xfId="0" applyNumberFormat="1" applyFont="1" applyFill="1" applyBorder="1" applyAlignment="1">
      <alignment horizontal="center" vertical="top" wrapText="1"/>
    </xf>
    <xf numFmtId="0" fontId="13" fillId="0" borderId="6" xfId="0" applyFont="1" applyBorder="1" applyAlignment="1">
      <alignment horizontal="center" vertical="top" wrapText="1"/>
    </xf>
    <xf numFmtId="0" fontId="10" fillId="2" borderId="6" xfId="0" applyFont="1" applyFill="1" applyBorder="1" applyAlignment="1">
      <alignment horizontal="center" vertical="top" wrapText="1"/>
    </xf>
    <xf numFmtId="0" fontId="12" fillId="0" borderId="6" xfId="0" applyFont="1" applyBorder="1" applyAlignment="1">
      <alignment horizontal="center" vertical="top" wrapText="1"/>
    </xf>
    <xf numFmtId="3" fontId="12" fillId="0" borderId="6" xfId="0" applyNumberFormat="1" applyFont="1" applyBorder="1" applyAlignment="1">
      <alignment horizontal="center" vertical="top" wrapText="1"/>
    </xf>
    <xf numFmtId="14" fontId="12" fillId="5" borderId="11" xfId="0" applyNumberFormat="1" applyFont="1" applyFill="1" applyBorder="1" applyAlignment="1">
      <alignment horizontal="center" vertical="top" wrapText="1"/>
    </xf>
    <xf numFmtId="0" fontId="12" fillId="0" borderId="6" xfId="0" applyFont="1" applyBorder="1" applyAlignment="1">
      <alignment vertical="top" wrapText="1"/>
    </xf>
    <xf numFmtId="0" fontId="12" fillId="5" borderId="12" xfId="0" applyFont="1" applyFill="1" applyBorder="1" applyAlignment="1">
      <alignment horizontal="center" vertical="top" wrapText="1"/>
    </xf>
    <xf numFmtId="3" fontId="12" fillId="5" borderId="12" xfId="0" applyNumberFormat="1" applyFont="1" applyFill="1" applyBorder="1" applyAlignment="1">
      <alignment horizontal="center" vertical="top" wrapText="1"/>
    </xf>
    <xf numFmtId="0" fontId="12" fillId="5" borderId="13" xfId="0" applyFont="1" applyFill="1" applyBorder="1" applyAlignment="1">
      <alignment horizontal="center" vertical="top" wrapText="1"/>
    </xf>
    <xf numFmtId="0" fontId="13" fillId="5" borderId="6" xfId="0" applyFont="1" applyFill="1" applyBorder="1" applyAlignment="1">
      <alignment horizontal="center" vertical="top" wrapText="1"/>
    </xf>
    <xf numFmtId="0" fontId="10" fillId="5" borderId="6" xfId="0" applyFont="1" applyFill="1" applyBorder="1" applyAlignment="1">
      <alignment horizontal="center" vertical="top" wrapText="1"/>
    </xf>
    <xf numFmtId="0" fontId="12" fillId="5" borderId="6" xfId="0" applyFont="1" applyFill="1" applyBorder="1" applyAlignment="1">
      <alignment horizontal="center" vertical="top" wrapText="1"/>
    </xf>
    <xf numFmtId="3" fontId="12" fillId="5" borderId="6" xfId="0" applyNumberFormat="1" applyFont="1" applyFill="1" applyBorder="1" applyAlignment="1">
      <alignment horizontal="center" vertical="top" wrapText="1"/>
    </xf>
    <xf numFmtId="0" fontId="12" fillId="5" borderId="6" xfId="0" applyFont="1" applyFill="1" applyBorder="1" applyAlignment="1">
      <alignment horizontal="center"/>
    </xf>
    <xf numFmtId="0" fontId="13" fillId="5" borderId="6" xfId="0" applyFont="1" applyFill="1" applyBorder="1" applyAlignment="1">
      <alignment horizontal="center"/>
    </xf>
    <xf numFmtId="0" fontId="12" fillId="0" borderId="4" xfId="0" applyFont="1" applyBorder="1" applyAlignment="1">
      <alignment vertical="top" wrapText="1"/>
    </xf>
    <xf numFmtId="0" fontId="13" fillId="0" borderId="6" xfId="0" applyFont="1" applyBorder="1"/>
    <xf numFmtId="0" fontId="12" fillId="0" borderId="3" xfId="0" applyFont="1" applyBorder="1" applyAlignment="1">
      <alignment vertical="top" wrapText="1"/>
    </xf>
    <xf numFmtId="0" fontId="12" fillId="2" borderId="3" xfId="0" applyFont="1" applyFill="1" applyBorder="1" applyAlignment="1">
      <alignment vertical="top" wrapText="1"/>
    </xf>
    <xf numFmtId="0" fontId="10" fillId="0" borderId="6" xfId="0" applyFont="1" applyBorder="1" applyAlignment="1">
      <alignment horizontal="center" vertical="top" wrapText="1"/>
    </xf>
    <xf numFmtId="0" fontId="12" fillId="5" borderId="11" xfId="0" applyFont="1" applyFill="1" applyBorder="1" applyAlignment="1">
      <alignment horizontal="center"/>
    </xf>
    <xf numFmtId="0" fontId="13" fillId="5" borderId="11" xfId="0" applyFont="1" applyFill="1" applyBorder="1" applyAlignment="1">
      <alignment horizontal="center"/>
    </xf>
    <xf numFmtId="0" fontId="12" fillId="5" borderId="13" xfId="0" applyFont="1" applyFill="1" applyBorder="1" applyAlignment="1">
      <alignment horizontal="center"/>
    </xf>
    <xf numFmtId="0" fontId="13" fillId="5" borderId="13" xfId="0" applyFont="1" applyFill="1" applyBorder="1" applyAlignment="1">
      <alignment horizontal="center"/>
    </xf>
    <xf numFmtId="0" fontId="12" fillId="0" borderId="6" xfId="0" applyFont="1" applyBorder="1"/>
    <xf numFmtId="3" fontId="12" fillId="0" borderId="6" xfId="0" applyNumberFormat="1" applyFont="1" applyBorder="1" applyAlignment="1">
      <alignment vertical="top" wrapText="1"/>
    </xf>
    <xf numFmtId="0" fontId="13" fillId="0" borderId="11" xfId="0" applyFont="1" applyBorder="1"/>
    <xf numFmtId="0" fontId="12" fillId="6" borderId="7" xfId="0" applyFont="1" applyFill="1" applyBorder="1" applyAlignment="1">
      <alignment vertical="top" wrapText="1"/>
    </xf>
    <xf numFmtId="3" fontId="12" fillId="0" borderId="6" xfId="0" applyNumberFormat="1" applyFont="1" applyBorder="1" applyAlignment="1">
      <alignment horizontal="center" vertical="top"/>
    </xf>
    <xf numFmtId="14" fontId="12" fillId="5" borderId="11" xfId="0" applyNumberFormat="1" applyFont="1" applyFill="1" applyBorder="1" applyAlignment="1">
      <alignment horizontal="center" vertical="top"/>
    </xf>
    <xf numFmtId="0" fontId="12" fillId="5" borderId="12" xfId="0" applyFont="1" applyFill="1" applyBorder="1" applyAlignment="1">
      <alignment horizontal="center" vertical="top"/>
    </xf>
    <xf numFmtId="0" fontId="13" fillId="5" borderId="12" xfId="0" applyFont="1" applyFill="1" applyBorder="1" applyAlignment="1">
      <alignment horizontal="center"/>
    </xf>
    <xf numFmtId="0" fontId="12" fillId="5" borderId="13" xfId="0" applyFont="1" applyFill="1" applyBorder="1" applyAlignment="1">
      <alignment horizontal="center" vertical="top"/>
    </xf>
    <xf numFmtId="3" fontId="12" fillId="2" borderId="7" xfId="0" applyNumberFormat="1" applyFont="1" applyFill="1" applyBorder="1" applyAlignment="1">
      <alignment vertical="top" wrapText="1"/>
    </xf>
    <xf numFmtId="0" fontId="13" fillId="0" borderId="11" xfId="0" applyFont="1" applyBorder="1" applyAlignment="1">
      <alignment horizontal="center" vertical="top" wrapText="1"/>
    </xf>
    <xf numFmtId="0" fontId="10" fillId="0" borderId="11" xfId="0" applyFont="1" applyBorder="1" applyAlignment="1">
      <alignment horizontal="center" vertical="top" wrapText="1"/>
    </xf>
    <xf numFmtId="0" fontId="12" fillId="0" borderId="11" xfId="0" applyFont="1" applyBorder="1" applyAlignment="1">
      <alignment horizontal="center" vertical="top" wrapText="1"/>
    </xf>
    <xf numFmtId="3" fontId="12" fillId="0" borderId="11" xfId="0" applyNumberFormat="1" applyFont="1" applyBorder="1" applyAlignment="1">
      <alignment horizontal="center" vertical="top" wrapText="1"/>
    </xf>
    <xf numFmtId="0" fontId="12" fillId="0" borderId="9" xfId="0" applyFont="1" applyBorder="1" applyAlignment="1">
      <alignment vertical="top" wrapText="1"/>
    </xf>
    <xf numFmtId="3" fontId="12" fillId="5" borderId="6" xfId="0" applyNumberFormat="1" applyFont="1" applyFill="1" applyBorder="1" applyAlignment="1">
      <alignment vertical="top" wrapText="1"/>
    </xf>
    <xf numFmtId="3" fontId="12" fillId="2" borderId="6" xfId="0" applyNumberFormat="1" applyFont="1" applyFill="1" applyBorder="1" applyAlignment="1">
      <alignment vertical="top"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6" xfId="0" applyFont="1" applyBorder="1" applyAlignment="1">
      <alignment horizontal="left" vertical="top" wrapText="1"/>
    </xf>
    <xf numFmtId="0" fontId="10" fillId="7" borderId="6" xfId="0" applyFont="1" applyFill="1" applyBorder="1" applyAlignment="1">
      <alignment horizontal="center" vertical="top" wrapText="1"/>
    </xf>
    <xf numFmtId="0" fontId="12" fillId="5" borderId="11" xfId="0" applyFont="1" applyFill="1" applyBorder="1" applyAlignment="1">
      <alignment horizontal="center" vertical="top" wrapText="1"/>
    </xf>
    <xf numFmtId="2" fontId="12" fillId="2" borderId="6" xfId="0" applyNumberFormat="1" applyFont="1" applyFill="1" applyBorder="1" applyAlignment="1">
      <alignment horizontal="right" vertical="top" wrapText="1"/>
    </xf>
    <xf numFmtId="0" fontId="12" fillId="2" borderId="6" xfId="0" applyFont="1" applyFill="1" applyBorder="1" applyAlignment="1">
      <alignment vertical="top" wrapText="1"/>
    </xf>
    <xf numFmtId="0" fontId="12" fillId="8" borderId="6" xfId="0" applyFont="1" applyFill="1" applyBorder="1" applyAlignment="1">
      <alignment horizontal="right" vertical="top" wrapText="1"/>
    </xf>
    <xf numFmtId="0" fontId="12" fillId="0" borderId="0" xfId="0" applyFont="1" applyAlignment="1">
      <alignment vertical="center" wrapText="1"/>
    </xf>
    <xf numFmtId="0" fontId="12" fillId="7" borderId="3" xfId="0" applyFont="1" applyFill="1" applyBorder="1" applyAlignment="1">
      <alignment vertical="top" wrapText="1"/>
    </xf>
    <xf numFmtId="14" fontId="12" fillId="5" borderId="13" xfId="0" applyNumberFormat="1" applyFont="1" applyFill="1" applyBorder="1" applyAlignment="1">
      <alignment horizontal="center" vertical="top" wrapText="1"/>
    </xf>
    <xf numFmtId="0" fontId="12" fillId="2" borderId="3" xfId="0" applyFont="1" applyFill="1" applyBorder="1" applyAlignment="1">
      <alignment horizontal="right" vertical="top"/>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iauliai.lt/aktai/document/1088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79A10-7DF7-42F1-8270-9924CEAED633}">
  <dimension ref="B2:Z40"/>
  <sheetViews>
    <sheetView tabSelected="1" zoomScale="80" zoomScaleNormal="80" workbookViewId="0">
      <selection activeCell="F45" sqref="F45"/>
    </sheetView>
  </sheetViews>
  <sheetFormatPr defaultRowHeight="13.2" x14ac:dyDescent="0.25"/>
  <cols>
    <col min="1" max="1" width="8.88671875" style="8"/>
    <col min="2" max="2" width="6.21875" style="8" customWidth="1"/>
    <col min="3" max="3" width="22.44140625" style="8" customWidth="1"/>
    <col min="4" max="4" width="47.21875" style="8" customWidth="1"/>
    <col min="5" max="6" width="8.88671875" style="8"/>
    <col min="7" max="7" width="11.88671875" style="8" customWidth="1"/>
    <col min="8" max="8" width="12.33203125" style="8" customWidth="1"/>
    <col min="9" max="9" width="10.6640625" style="8" customWidth="1"/>
    <col min="10" max="10" width="10.21875" style="8" customWidth="1"/>
    <col min="11" max="11" width="10.21875" style="9" customWidth="1"/>
    <col min="12" max="13" width="11.33203125" style="8" customWidth="1"/>
    <col min="14" max="14" width="12.6640625" style="8" customWidth="1"/>
    <col min="15" max="15" width="10.88671875" style="8" customWidth="1"/>
    <col min="16" max="16" width="11" style="8" customWidth="1"/>
    <col min="17" max="17" width="36.44140625" style="8" customWidth="1"/>
    <col min="18" max="23" width="9.77734375" style="8" customWidth="1"/>
    <col min="24" max="16384" width="8.88671875" style="8"/>
  </cols>
  <sheetData>
    <row r="2" spans="2:26" ht="57.6" customHeight="1" x14ac:dyDescent="0.25">
      <c r="B2" s="22" t="s">
        <v>2</v>
      </c>
      <c r="C2" s="22" t="s">
        <v>1</v>
      </c>
      <c r="D2" s="22" t="s">
        <v>24</v>
      </c>
      <c r="E2" s="24" t="s">
        <v>25</v>
      </c>
      <c r="F2" s="30"/>
      <c r="G2" s="24" t="s">
        <v>26</v>
      </c>
      <c r="H2" s="25"/>
      <c r="I2" s="25"/>
      <c r="J2" s="25"/>
      <c r="K2" s="17" t="s">
        <v>27</v>
      </c>
      <c r="L2" s="13" t="s">
        <v>28</v>
      </c>
      <c r="M2" s="16" t="s">
        <v>29</v>
      </c>
      <c r="N2" s="16"/>
      <c r="O2" s="16"/>
      <c r="P2" s="16"/>
      <c r="Q2" s="31" t="s">
        <v>3</v>
      </c>
      <c r="R2" s="31"/>
      <c r="S2" s="31"/>
      <c r="T2" s="31"/>
      <c r="U2" s="31"/>
      <c r="V2" s="31"/>
      <c r="W2" s="31"/>
      <c r="X2" s="30"/>
      <c r="Y2" s="7"/>
      <c r="Z2" s="7"/>
    </row>
    <row r="3" spans="2:26" x14ac:dyDescent="0.25">
      <c r="B3" s="28"/>
      <c r="C3" s="23"/>
      <c r="D3" s="23"/>
      <c r="E3" s="22" t="s">
        <v>4</v>
      </c>
      <c r="F3" s="22" t="s">
        <v>5</v>
      </c>
      <c r="G3" s="22" t="s">
        <v>6</v>
      </c>
      <c r="H3" s="24" t="s">
        <v>7</v>
      </c>
      <c r="I3" s="25"/>
      <c r="J3" s="25"/>
      <c r="K3" s="18"/>
      <c r="L3" s="14"/>
      <c r="M3" s="14" t="s">
        <v>47</v>
      </c>
      <c r="N3" s="14" t="s">
        <v>48</v>
      </c>
      <c r="O3" s="14" t="s">
        <v>49</v>
      </c>
      <c r="P3" s="14" t="s">
        <v>50</v>
      </c>
      <c r="Q3" s="26" t="s">
        <v>8</v>
      </c>
      <c r="R3" s="11" t="s">
        <v>51</v>
      </c>
      <c r="S3" s="11" t="s">
        <v>52</v>
      </c>
      <c r="T3" s="11" t="s">
        <v>53</v>
      </c>
      <c r="U3" s="11" t="s">
        <v>54</v>
      </c>
      <c r="V3" s="11" t="s">
        <v>55</v>
      </c>
      <c r="W3" s="11" t="s">
        <v>56</v>
      </c>
      <c r="X3" s="22" t="s">
        <v>9</v>
      </c>
    </row>
    <row r="4" spans="2:26" ht="92.4" x14ac:dyDescent="0.25">
      <c r="B4" s="29"/>
      <c r="C4" s="23"/>
      <c r="D4" s="23"/>
      <c r="E4" s="23"/>
      <c r="F4" s="23"/>
      <c r="G4" s="23"/>
      <c r="H4" s="2" t="s">
        <v>10</v>
      </c>
      <c r="I4" s="2" t="s">
        <v>11</v>
      </c>
      <c r="J4" s="3" t="s">
        <v>12</v>
      </c>
      <c r="K4" s="19"/>
      <c r="L4" s="15"/>
      <c r="M4" s="15"/>
      <c r="N4" s="15"/>
      <c r="O4" s="15"/>
      <c r="P4" s="15"/>
      <c r="Q4" s="27"/>
      <c r="R4" s="12"/>
      <c r="S4" s="12"/>
      <c r="T4" s="12"/>
      <c r="U4" s="12"/>
      <c r="V4" s="12"/>
      <c r="W4" s="12"/>
      <c r="X4" s="23"/>
    </row>
    <row r="5" spans="2:26" x14ac:dyDescent="0.25">
      <c r="B5" s="20" t="s">
        <v>13</v>
      </c>
      <c r="C5" s="21"/>
      <c r="D5" s="21"/>
      <c r="E5" s="21"/>
      <c r="F5" s="21"/>
      <c r="G5" s="21"/>
      <c r="H5" s="21"/>
      <c r="I5" s="21"/>
      <c r="J5" s="21"/>
      <c r="K5" s="21"/>
      <c r="L5" s="21"/>
      <c r="M5" s="21"/>
      <c r="N5" s="21"/>
      <c r="O5" s="21"/>
      <c r="P5" s="21"/>
      <c r="Q5" s="21"/>
      <c r="R5" s="21"/>
      <c r="S5" s="21"/>
      <c r="T5" s="21"/>
      <c r="U5" s="21"/>
      <c r="V5" s="21"/>
      <c r="W5" s="21"/>
      <c r="X5" s="21"/>
    </row>
    <row r="6" spans="2:26" x14ac:dyDescent="0.25">
      <c r="B6" s="10" t="s">
        <v>14</v>
      </c>
      <c r="C6" s="21"/>
      <c r="D6" s="21"/>
      <c r="E6" s="21"/>
      <c r="F6" s="21"/>
      <c r="G6" s="21"/>
      <c r="H6" s="21"/>
      <c r="I6" s="21"/>
      <c r="J6" s="21"/>
      <c r="K6" s="21"/>
      <c r="L6" s="21"/>
      <c r="M6" s="21"/>
      <c r="N6" s="21"/>
      <c r="O6" s="21"/>
      <c r="P6" s="21"/>
      <c r="Q6" s="21"/>
      <c r="R6" s="21"/>
      <c r="S6" s="21"/>
      <c r="T6" s="21"/>
      <c r="U6" s="21"/>
      <c r="V6" s="21"/>
      <c r="W6" s="21"/>
      <c r="X6" s="21"/>
    </row>
    <row r="7" spans="2:26" x14ac:dyDescent="0.25">
      <c r="B7" s="20" t="s">
        <v>15</v>
      </c>
      <c r="C7" s="21"/>
      <c r="D7" s="21"/>
      <c r="E7" s="21"/>
      <c r="F7" s="21"/>
      <c r="G7" s="21"/>
      <c r="H7" s="21"/>
      <c r="I7" s="21"/>
      <c r="J7" s="21"/>
      <c r="K7" s="21"/>
      <c r="L7" s="21"/>
      <c r="M7" s="21"/>
      <c r="N7" s="21"/>
      <c r="O7" s="21"/>
      <c r="P7" s="21"/>
      <c r="Q7" s="21"/>
      <c r="R7" s="21"/>
      <c r="S7" s="21"/>
      <c r="T7" s="21"/>
      <c r="U7" s="21"/>
      <c r="V7" s="21"/>
      <c r="W7" s="21"/>
      <c r="X7" s="21"/>
    </row>
    <row r="8" spans="2:26" x14ac:dyDescent="0.25">
      <c r="B8" s="10" t="s">
        <v>16</v>
      </c>
      <c r="C8" s="21"/>
      <c r="D8" s="21"/>
      <c r="E8" s="21"/>
      <c r="F8" s="21"/>
      <c r="G8" s="21"/>
      <c r="H8" s="21"/>
      <c r="I8" s="21"/>
      <c r="J8" s="21"/>
      <c r="K8" s="21"/>
      <c r="L8" s="21"/>
      <c r="M8" s="21"/>
      <c r="N8" s="21"/>
      <c r="O8" s="21"/>
      <c r="P8" s="21"/>
      <c r="Q8" s="21"/>
      <c r="R8" s="21"/>
      <c r="S8" s="21"/>
      <c r="T8" s="21"/>
      <c r="U8" s="21"/>
      <c r="V8" s="21"/>
      <c r="W8" s="21"/>
      <c r="X8" s="21"/>
    </row>
    <row r="9" spans="2:26" ht="51" customHeight="1" x14ac:dyDescent="0.25">
      <c r="B9" s="42" t="s">
        <v>17</v>
      </c>
      <c r="C9" s="43" t="s">
        <v>0</v>
      </c>
      <c r="D9" s="44" t="s">
        <v>18</v>
      </c>
      <c r="E9" s="44" t="s">
        <v>19</v>
      </c>
      <c r="F9" s="44" t="s">
        <v>20</v>
      </c>
      <c r="G9" s="45">
        <v>2941176.47</v>
      </c>
      <c r="H9" s="45">
        <f>G9*0.85</f>
        <v>2499999.9994999999</v>
      </c>
      <c r="I9" s="45">
        <v>0</v>
      </c>
      <c r="J9" s="45">
        <v>441176.47</v>
      </c>
      <c r="K9" s="46">
        <v>45394</v>
      </c>
      <c r="L9" s="40"/>
      <c r="M9" s="40" t="s">
        <v>122</v>
      </c>
      <c r="N9" s="40"/>
      <c r="O9" s="40"/>
      <c r="P9" s="40"/>
      <c r="Q9" s="47" t="s">
        <v>21</v>
      </c>
      <c r="R9" s="47"/>
      <c r="S9" s="47"/>
      <c r="T9" s="47"/>
      <c r="U9" s="47"/>
      <c r="V9" s="47"/>
      <c r="W9" s="47"/>
      <c r="X9" s="47">
        <v>90</v>
      </c>
    </row>
    <row r="10" spans="2:26" ht="33" customHeight="1" x14ac:dyDescent="0.25">
      <c r="B10" s="42"/>
      <c r="C10" s="43"/>
      <c r="D10" s="44"/>
      <c r="E10" s="44"/>
      <c r="F10" s="44"/>
      <c r="G10" s="45"/>
      <c r="H10" s="45"/>
      <c r="I10" s="45"/>
      <c r="J10" s="45"/>
      <c r="K10" s="48"/>
      <c r="L10" s="49"/>
      <c r="M10" s="49"/>
      <c r="N10" s="49"/>
      <c r="O10" s="49"/>
      <c r="P10" s="49"/>
      <c r="Q10" s="47" t="s">
        <v>22</v>
      </c>
      <c r="R10" s="47"/>
      <c r="S10" s="47"/>
      <c r="T10" s="47"/>
      <c r="U10" s="47"/>
      <c r="V10" s="47"/>
      <c r="W10" s="47"/>
      <c r="X10" s="47">
        <v>90</v>
      </c>
    </row>
    <row r="11" spans="2:26" ht="43.8" customHeight="1" x14ac:dyDescent="0.25">
      <c r="B11" s="42"/>
      <c r="C11" s="43"/>
      <c r="D11" s="44"/>
      <c r="E11" s="44"/>
      <c r="F11" s="44"/>
      <c r="G11" s="45"/>
      <c r="H11" s="45"/>
      <c r="I11" s="45"/>
      <c r="J11" s="45"/>
      <c r="K11" s="50"/>
      <c r="L11" s="41"/>
      <c r="M11" s="41"/>
      <c r="N11" s="41"/>
      <c r="O11" s="41"/>
      <c r="P11" s="41"/>
      <c r="Q11" s="47" t="s">
        <v>23</v>
      </c>
      <c r="R11" s="47"/>
      <c r="S11" s="47"/>
      <c r="T11" s="47"/>
      <c r="U11" s="47"/>
      <c r="V11" s="47"/>
      <c r="W11" s="47"/>
      <c r="X11" s="47">
        <v>90</v>
      </c>
    </row>
    <row r="12" spans="2:26" ht="37.200000000000003" customHeight="1" x14ac:dyDescent="0.25">
      <c r="B12" s="51" t="s">
        <v>57</v>
      </c>
      <c r="C12" s="52" t="s">
        <v>58</v>
      </c>
      <c r="D12" s="53" t="s">
        <v>59</v>
      </c>
      <c r="E12" s="53" t="s">
        <v>19</v>
      </c>
      <c r="F12" s="53" t="s">
        <v>60</v>
      </c>
      <c r="G12" s="54">
        <f>SUM(H12:J12)</f>
        <v>23636363.640000001</v>
      </c>
      <c r="H12" s="54">
        <v>13000000</v>
      </c>
      <c r="I12" s="54">
        <v>2000000</v>
      </c>
      <c r="J12" s="54">
        <v>8636363.6400000006</v>
      </c>
      <c r="K12" s="55"/>
      <c r="L12" s="56"/>
      <c r="M12" s="40" t="s">
        <v>46</v>
      </c>
      <c r="N12" s="40" t="s">
        <v>117</v>
      </c>
      <c r="O12" s="40" t="s">
        <v>46</v>
      </c>
      <c r="P12" s="40"/>
      <c r="Q12" s="57" t="s">
        <v>61</v>
      </c>
      <c r="R12" s="58"/>
      <c r="S12" s="58"/>
      <c r="T12" s="58"/>
      <c r="U12" s="58"/>
      <c r="V12" s="58"/>
      <c r="W12" s="58"/>
      <c r="X12" s="59">
        <v>1</v>
      </c>
    </row>
    <row r="13" spans="2:26" ht="52.8" x14ac:dyDescent="0.25">
      <c r="B13" s="51"/>
      <c r="C13" s="52"/>
      <c r="D13" s="53"/>
      <c r="E13" s="53"/>
      <c r="F13" s="53"/>
      <c r="G13" s="54"/>
      <c r="H13" s="54"/>
      <c r="I13" s="54"/>
      <c r="J13" s="54"/>
      <c r="K13" s="55"/>
      <c r="L13" s="56"/>
      <c r="M13" s="49"/>
      <c r="N13" s="49"/>
      <c r="O13" s="49"/>
      <c r="P13" s="49"/>
      <c r="Q13" s="57" t="s">
        <v>62</v>
      </c>
      <c r="R13" s="58"/>
      <c r="S13" s="58"/>
      <c r="T13" s="58"/>
      <c r="U13" s="58"/>
      <c r="V13" s="58"/>
      <c r="W13" s="58"/>
      <c r="X13" s="59">
        <v>11745</v>
      </c>
    </row>
    <row r="14" spans="2:26" ht="33" customHeight="1" x14ac:dyDescent="0.25">
      <c r="B14" s="51"/>
      <c r="C14" s="52"/>
      <c r="D14" s="53"/>
      <c r="E14" s="53"/>
      <c r="F14" s="53"/>
      <c r="G14" s="54"/>
      <c r="H14" s="54"/>
      <c r="I14" s="54"/>
      <c r="J14" s="54"/>
      <c r="K14" s="55"/>
      <c r="L14" s="56"/>
      <c r="M14" s="41"/>
      <c r="N14" s="41"/>
      <c r="O14" s="41"/>
      <c r="P14" s="41"/>
      <c r="Q14" s="57" t="s">
        <v>63</v>
      </c>
      <c r="R14" s="58"/>
      <c r="S14" s="58"/>
      <c r="T14" s="58"/>
      <c r="U14" s="58"/>
      <c r="V14" s="58"/>
      <c r="W14" s="58"/>
      <c r="X14" s="60">
        <v>220000</v>
      </c>
    </row>
    <row r="15" spans="2:26" ht="58.2" customHeight="1" x14ac:dyDescent="0.25">
      <c r="B15" s="42" t="s">
        <v>64</v>
      </c>
      <c r="C15" s="52" t="s">
        <v>65</v>
      </c>
      <c r="D15" s="53" t="s">
        <v>66</v>
      </c>
      <c r="E15" s="44" t="s">
        <v>19</v>
      </c>
      <c r="F15" s="44" t="s">
        <v>67</v>
      </c>
      <c r="G15" s="45">
        <v>2000000</v>
      </c>
      <c r="H15" s="45">
        <f>ROUND(G15*0.85,0)</f>
        <v>1700000</v>
      </c>
      <c r="I15" s="45">
        <v>0</v>
      </c>
      <c r="J15" s="45">
        <f>ROUND(G15*0.15,0)</f>
        <v>300000</v>
      </c>
      <c r="K15" s="55"/>
      <c r="L15" s="56"/>
      <c r="M15" s="40" t="s">
        <v>122</v>
      </c>
      <c r="N15" s="40"/>
      <c r="O15" s="40"/>
      <c r="P15" s="40"/>
      <c r="Q15" s="57" t="s">
        <v>61</v>
      </c>
      <c r="R15" s="58"/>
      <c r="S15" s="58"/>
      <c r="T15" s="58"/>
      <c r="U15" s="58"/>
      <c r="V15" s="58"/>
      <c r="W15" s="58"/>
      <c r="X15" s="59">
        <v>1</v>
      </c>
    </row>
    <row r="16" spans="2:26" ht="36.6" customHeight="1" x14ac:dyDescent="0.25">
      <c r="B16" s="42"/>
      <c r="C16" s="52"/>
      <c r="D16" s="53"/>
      <c r="E16" s="44"/>
      <c r="F16" s="44"/>
      <c r="G16" s="45"/>
      <c r="H16" s="45"/>
      <c r="I16" s="45"/>
      <c r="J16" s="45"/>
      <c r="K16" s="55"/>
      <c r="L16" s="56"/>
      <c r="M16" s="41"/>
      <c r="N16" s="41"/>
      <c r="O16" s="41"/>
      <c r="P16" s="41"/>
      <c r="Q16" s="57" t="s">
        <v>63</v>
      </c>
      <c r="R16" s="58"/>
      <c r="S16" s="58"/>
      <c r="T16" s="58"/>
      <c r="U16" s="58"/>
      <c r="V16" s="58"/>
      <c r="W16" s="58"/>
      <c r="X16" s="60">
        <v>107300</v>
      </c>
    </row>
    <row r="17" spans="2:24" ht="56.4" customHeight="1" x14ac:dyDescent="0.25">
      <c r="B17" s="42" t="s">
        <v>68</v>
      </c>
      <c r="C17" s="61" t="s">
        <v>69</v>
      </c>
      <c r="D17" s="44" t="s">
        <v>70</v>
      </c>
      <c r="E17" s="44" t="s">
        <v>19</v>
      </c>
      <c r="F17" s="44" t="s">
        <v>67</v>
      </c>
      <c r="G17" s="45">
        <f>SUM(H17:J17)</f>
        <v>3000000</v>
      </c>
      <c r="H17" s="45">
        <v>2550000</v>
      </c>
      <c r="I17" s="45">
        <v>0</v>
      </c>
      <c r="J17" s="45">
        <v>450000</v>
      </c>
      <c r="K17" s="55"/>
      <c r="L17" s="56"/>
      <c r="M17" s="40" t="s">
        <v>122</v>
      </c>
      <c r="N17" s="40"/>
      <c r="O17" s="40"/>
      <c r="P17" s="40"/>
      <c r="Q17" s="57" t="s">
        <v>61</v>
      </c>
      <c r="R17" s="58"/>
      <c r="S17" s="58"/>
      <c r="T17" s="58"/>
      <c r="U17" s="58"/>
      <c r="V17" s="58"/>
      <c r="W17" s="58"/>
      <c r="X17" s="59">
        <v>1</v>
      </c>
    </row>
    <row r="18" spans="2:24" ht="90.6" customHeight="1" x14ac:dyDescent="0.25">
      <c r="B18" s="42"/>
      <c r="C18" s="61"/>
      <c r="D18" s="44"/>
      <c r="E18" s="44"/>
      <c r="F18" s="44"/>
      <c r="G18" s="45"/>
      <c r="H18" s="45"/>
      <c r="I18" s="45"/>
      <c r="J18" s="45"/>
      <c r="K18" s="55"/>
      <c r="L18" s="56"/>
      <c r="M18" s="41"/>
      <c r="N18" s="41"/>
      <c r="O18" s="41"/>
      <c r="P18" s="41"/>
      <c r="Q18" s="57" t="s">
        <v>63</v>
      </c>
      <c r="R18" s="58"/>
      <c r="S18" s="58"/>
      <c r="T18" s="58"/>
      <c r="U18" s="58"/>
      <c r="V18" s="58"/>
      <c r="W18" s="58"/>
      <c r="X18" s="60">
        <v>77700</v>
      </c>
    </row>
    <row r="19" spans="2:24" ht="45.6" customHeight="1" x14ac:dyDescent="0.25">
      <c r="B19" s="42" t="s">
        <v>71</v>
      </c>
      <c r="C19" s="61" t="s">
        <v>72</v>
      </c>
      <c r="D19" s="44" t="s">
        <v>73</v>
      </c>
      <c r="E19" s="44" t="s">
        <v>19</v>
      </c>
      <c r="F19" s="44" t="s">
        <v>67</v>
      </c>
      <c r="G19" s="45">
        <f>SUM(H19:J19)</f>
        <v>3000000</v>
      </c>
      <c r="H19" s="45">
        <v>2550000</v>
      </c>
      <c r="I19" s="45">
        <v>0</v>
      </c>
      <c r="J19" s="45">
        <v>450000</v>
      </c>
      <c r="K19" s="62"/>
      <c r="L19" s="63"/>
      <c r="M19" s="40" t="s">
        <v>46</v>
      </c>
      <c r="N19" s="40"/>
      <c r="O19" s="40"/>
      <c r="P19" s="40"/>
      <c r="Q19" s="57" t="s">
        <v>61</v>
      </c>
      <c r="R19" s="58"/>
      <c r="S19" s="58"/>
      <c r="T19" s="58"/>
      <c r="U19" s="58"/>
      <c r="V19" s="58"/>
      <c r="W19" s="58"/>
      <c r="X19" s="59">
        <v>1</v>
      </c>
    </row>
    <row r="20" spans="2:24" ht="78" customHeight="1" x14ac:dyDescent="0.25">
      <c r="B20" s="42"/>
      <c r="C20" s="61"/>
      <c r="D20" s="44"/>
      <c r="E20" s="44"/>
      <c r="F20" s="44"/>
      <c r="G20" s="45"/>
      <c r="H20" s="45"/>
      <c r="I20" s="45"/>
      <c r="J20" s="45"/>
      <c r="K20" s="64"/>
      <c r="L20" s="65"/>
      <c r="M20" s="41"/>
      <c r="N20" s="41"/>
      <c r="O20" s="41"/>
      <c r="P20" s="41"/>
      <c r="Q20" s="57" t="s">
        <v>63</v>
      </c>
      <c r="R20" s="58"/>
      <c r="S20" s="58"/>
      <c r="T20" s="58"/>
      <c r="U20" s="58"/>
      <c r="V20" s="58"/>
      <c r="W20" s="58"/>
      <c r="X20" s="60">
        <v>86400</v>
      </c>
    </row>
    <row r="21" spans="2:24" ht="61.2" customHeight="1" x14ac:dyDescent="0.25">
      <c r="B21" s="51" t="s">
        <v>74</v>
      </c>
      <c r="C21" s="61" t="s">
        <v>75</v>
      </c>
      <c r="D21" s="44" t="s">
        <v>76</v>
      </c>
      <c r="E21" s="44" t="s">
        <v>77</v>
      </c>
      <c r="F21" s="44" t="s">
        <v>78</v>
      </c>
      <c r="G21" s="45">
        <f>SUM(H21:J21)</f>
        <v>10675656</v>
      </c>
      <c r="H21" s="45">
        <v>7675656</v>
      </c>
      <c r="I21" s="45">
        <v>0</v>
      </c>
      <c r="J21" s="45">
        <v>3000000</v>
      </c>
      <c r="K21" s="62"/>
      <c r="L21" s="63"/>
      <c r="M21" s="40" t="s">
        <v>46</v>
      </c>
      <c r="N21" s="40"/>
      <c r="O21" s="40"/>
      <c r="P21" s="40"/>
      <c r="Q21" s="57" t="s">
        <v>61</v>
      </c>
      <c r="R21" s="58"/>
      <c r="S21" s="58"/>
      <c r="T21" s="58"/>
      <c r="U21" s="58"/>
      <c r="V21" s="58"/>
      <c r="W21" s="58"/>
      <c r="X21" s="59">
        <v>1</v>
      </c>
    </row>
    <row r="22" spans="2:24" ht="168.6" customHeight="1" x14ac:dyDescent="0.25">
      <c r="B22" s="51"/>
      <c r="C22" s="61"/>
      <c r="D22" s="44"/>
      <c r="E22" s="44"/>
      <c r="F22" s="44"/>
      <c r="G22" s="45"/>
      <c r="H22" s="45"/>
      <c r="I22" s="45"/>
      <c r="J22" s="45"/>
      <c r="K22" s="64"/>
      <c r="L22" s="65"/>
      <c r="M22" s="41"/>
      <c r="N22" s="41"/>
      <c r="O22" s="41"/>
      <c r="P22" s="41"/>
      <c r="Q22" s="57" t="s">
        <v>62</v>
      </c>
      <c r="R22" s="58"/>
      <c r="S22" s="58"/>
      <c r="T22" s="58"/>
      <c r="U22" s="58"/>
      <c r="V22" s="58"/>
      <c r="W22" s="58"/>
      <c r="X22" s="59">
        <v>2772</v>
      </c>
    </row>
    <row r="23" spans="2:24" ht="26.4" hidden="1" x14ac:dyDescent="0.25">
      <c r="B23" s="51"/>
      <c r="C23" s="61"/>
      <c r="D23" s="44"/>
      <c r="E23" s="44"/>
      <c r="F23" s="44"/>
      <c r="G23" s="45"/>
      <c r="H23" s="45"/>
      <c r="I23" s="45"/>
      <c r="J23" s="45"/>
      <c r="K23" s="66"/>
      <c r="L23" s="58"/>
      <c r="M23" s="67"/>
      <c r="N23" s="67"/>
      <c r="O23" s="67"/>
      <c r="P23" s="67"/>
      <c r="Q23" s="57" t="s">
        <v>63</v>
      </c>
      <c r="R23" s="68"/>
      <c r="S23" s="68"/>
      <c r="T23" s="68"/>
      <c r="U23" s="68"/>
      <c r="V23" s="68"/>
      <c r="W23" s="68"/>
      <c r="X23" s="69">
        <v>98000</v>
      </c>
    </row>
    <row r="24" spans="2:24" ht="54.6" customHeight="1" x14ac:dyDescent="0.25">
      <c r="B24" s="42" t="s">
        <v>79</v>
      </c>
      <c r="C24" s="43" t="s">
        <v>80</v>
      </c>
      <c r="D24" s="44" t="s">
        <v>81</v>
      </c>
      <c r="E24" s="44" t="s">
        <v>19</v>
      </c>
      <c r="F24" s="44" t="s">
        <v>67</v>
      </c>
      <c r="G24" s="70">
        <f>SUM(H24:J24)</f>
        <v>1764705.88</v>
      </c>
      <c r="H24" s="45">
        <v>1500000</v>
      </c>
      <c r="I24" s="70"/>
      <c r="J24" s="70">
        <v>264705.88</v>
      </c>
      <c r="K24" s="71">
        <v>45374</v>
      </c>
      <c r="L24" s="63"/>
      <c r="M24" s="40"/>
      <c r="N24" s="40"/>
      <c r="O24" s="40"/>
      <c r="P24" s="40"/>
      <c r="Q24" s="57" t="s">
        <v>82</v>
      </c>
      <c r="R24" s="58"/>
      <c r="S24" s="58"/>
      <c r="T24" s="58"/>
      <c r="U24" s="58"/>
      <c r="V24" s="58"/>
      <c r="W24" s="58"/>
      <c r="X24" s="67">
        <v>2488</v>
      </c>
    </row>
    <row r="25" spans="2:24" ht="39.6" x14ac:dyDescent="0.25">
      <c r="B25" s="42"/>
      <c r="C25" s="43"/>
      <c r="D25" s="44"/>
      <c r="E25" s="44"/>
      <c r="F25" s="44"/>
      <c r="G25" s="70"/>
      <c r="H25" s="45"/>
      <c r="I25" s="70"/>
      <c r="J25" s="70"/>
      <c r="K25" s="72"/>
      <c r="L25" s="73"/>
      <c r="M25" s="49"/>
      <c r="N25" s="49"/>
      <c r="O25" s="49"/>
      <c r="P25" s="49"/>
      <c r="Q25" s="57" t="s">
        <v>83</v>
      </c>
      <c r="R25" s="58"/>
      <c r="S25" s="58"/>
      <c r="T25" s="58"/>
      <c r="U25" s="58"/>
      <c r="V25" s="58"/>
      <c r="W25" s="58"/>
      <c r="X25" s="67">
        <v>2488</v>
      </c>
    </row>
    <row r="26" spans="2:24" ht="119.4" customHeight="1" x14ac:dyDescent="0.25">
      <c r="B26" s="42"/>
      <c r="C26" s="43"/>
      <c r="D26" s="44"/>
      <c r="E26" s="44"/>
      <c r="F26" s="44"/>
      <c r="G26" s="70"/>
      <c r="H26" s="45"/>
      <c r="I26" s="70"/>
      <c r="J26" s="70"/>
      <c r="K26" s="74"/>
      <c r="L26" s="65"/>
      <c r="M26" s="41"/>
      <c r="N26" s="41"/>
      <c r="O26" s="41"/>
      <c r="P26" s="41"/>
      <c r="Q26" s="57" t="s">
        <v>84</v>
      </c>
      <c r="R26" s="58"/>
      <c r="S26" s="58"/>
      <c r="T26" s="58"/>
      <c r="U26" s="58"/>
      <c r="V26" s="58"/>
      <c r="W26" s="58"/>
      <c r="X26" s="67">
        <v>1200</v>
      </c>
    </row>
    <row r="27" spans="2:24" ht="103.2" customHeight="1" x14ac:dyDescent="0.25">
      <c r="B27" s="42" t="s">
        <v>85</v>
      </c>
      <c r="C27" s="61" t="s">
        <v>87</v>
      </c>
      <c r="D27" s="44" t="s">
        <v>123</v>
      </c>
      <c r="E27" s="44" t="s">
        <v>19</v>
      </c>
      <c r="F27" s="44" t="s">
        <v>20</v>
      </c>
      <c r="G27" s="45">
        <f>SUM(H27:J27)</f>
        <v>4676470.59</v>
      </c>
      <c r="H27" s="45">
        <v>3975000</v>
      </c>
      <c r="I27" s="45">
        <v>0</v>
      </c>
      <c r="J27" s="45">
        <v>701470.59</v>
      </c>
      <c r="K27" s="62"/>
      <c r="L27" s="63"/>
      <c r="M27" s="40" t="s">
        <v>46</v>
      </c>
      <c r="N27" s="40"/>
      <c r="O27" s="40"/>
      <c r="P27" s="40"/>
      <c r="Q27" s="57" t="s">
        <v>61</v>
      </c>
      <c r="R27" s="68"/>
      <c r="S27" s="68"/>
      <c r="T27" s="68"/>
      <c r="U27" s="68"/>
      <c r="V27" s="68"/>
      <c r="W27" s="68"/>
      <c r="X27" s="75">
        <v>1</v>
      </c>
    </row>
    <row r="28" spans="2:24" ht="164.4" customHeight="1" x14ac:dyDescent="0.25">
      <c r="B28" s="76"/>
      <c r="C28" s="77"/>
      <c r="D28" s="78"/>
      <c r="E28" s="78"/>
      <c r="F28" s="78"/>
      <c r="G28" s="79"/>
      <c r="H28" s="79"/>
      <c r="I28" s="79"/>
      <c r="J28" s="79"/>
      <c r="K28" s="64"/>
      <c r="L28" s="65"/>
      <c r="M28" s="41"/>
      <c r="N28" s="41"/>
      <c r="O28" s="41"/>
      <c r="P28" s="41"/>
      <c r="Q28" s="80" t="s">
        <v>86</v>
      </c>
      <c r="R28" s="58"/>
      <c r="S28" s="58"/>
      <c r="T28" s="58"/>
      <c r="U28" s="58"/>
      <c r="V28" s="58"/>
      <c r="W28" s="58"/>
      <c r="X28" s="67">
        <v>1200</v>
      </c>
    </row>
    <row r="29" spans="2:24" ht="45.6" customHeight="1" x14ac:dyDescent="0.25">
      <c r="B29" s="42" t="s">
        <v>88</v>
      </c>
      <c r="C29" s="61" t="s">
        <v>89</v>
      </c>
      <c r="D29" s="44" t="s">
        <v>90</v>
      </c>
      <c r="E29" s="44" t="s">
        <v>91</v>
      </c>
      <c r="F29" s="44" t="s">
        <v>92</v>
      </c>
      <c r="G29" s="45">
        <v>2352940</v>
      </c>
      <c r="H29" s="45">
        <v>1999999</v>
      </c>
      <c r="I29" s="45">
        <v>0</v>
      </c>
      <c r="J29" s="45">
        <v>352941</v>
      </c>
      <c r="K29" s="62"/>
      <c r="L29" s="63"/>
      <c r="M29" s="81" t="s">
        <v>114</v>
      </c>
      <c r="N29" s="81" t="s">
        <v>114</v>
      </c>
      <c r="O29" s="81"/>
      <c r="P29" s="81"/>
      <c r="Q29" s="47" t="s">
        <v>93</v>
      </c>
      <c r="R29" s="58"/>
      <c r="S29" s="58"/>
      <c r="T29" s="58"/>
      <c r="U29" s="58"/>
      <c r="V29" s="58"/>
      <c r="W29" s="58"/>
      <c r="X29" s="82">
        <v>121</v>
      </c>
    </row>
    <row r="30" spans="2:24" ht="39.6" x14ac:dyDescent="0.25">
      <c r="B30" s="42"/>
      <c r="C30" s="61"/>
      <c r="D30" s="44"/>
      <c r="E30" s="44"/>
      <c r="F30" s="44"/>
      <c r="G30" s="45"/>
      <c r="H30" s="45"/>
      <c r="I30" s="45"/>
      <c r="J30" s="45"/>
      <c r="K30" s="64"/>
      <c r="L30" s="65"/>
      <c r="M30" s="81" t="s">
        <v>114</v>
      </c>
      <c r="N30" s="81" t="s">
        <v>114</v>
      </c>
      <c r="O30" s="81"/>
      <c r="P30" s="81"/>
      <c r="Q30" s="47" t="s">
        <v>94</v>
      </c>
      <c r="R30" s="58"/>
      <c r="S30" s="58"/>
      <c r="T30" s="58"/>
      <c r="U30" s="58"/>
      <c r="V30" s="58"/>
      <c r="W30" s="58"/>
      <c r="X30" s="82">
        <v>121</v>
      </c>
    </row>
    <row r="31" spans="2:24" ht="13.8" customHeight="1" x14ac:dyDescent="0.25">
      <c r="B31" s="83" t="s">
        <v>121</v>
      </c>
      <c r="C31" s="84"/>
      <c r="D31" s="84"/>
      <c r="E31" s="84"/>
      <c r="F31" s="84"/>
      <c r="G31" s="84"/>
      <c r="H31" s="84"/>
      <c r="I31" s="84"/>
      <c r="J31" s="84"/>
      <c r="K31" s="84"/>
      <c r="L31" s="84"/>
      <c r="M31" s="84"/>
      <c r="N31" s="84"/>
      <c r="O31" s="84"/>
      <c r="P31" s="84"/>
      <c r="Q31" s="84"/>
      <c r="R31" s="84"/>
      <c r="S31" s="84"/>
      <c r="T31" s="84"/>
      <c r="U31" s="84"/>
      <c r="V31" s="84"/>
      <c r="W31" s="84"/>
      <c r="X31" s="85"/>
    </row>
    <row r="32" spans="2:24" ht="14.4" customHeight="1" x14ac:dyDescent="0.25">
      <c r="B32" s="86" t="s">
        <v>95</v>
      </c>
      <c r="C32" s="86"/>
      <c r="D32" s="86"/>
      <c r="E32" s="86"/>
      <c r="F32" s="86"/>
      <c r="G32" s="86"/>
      <c r="H32" s="86"/>
      <c r="I32" s="86"/>
      <c r="J32" s="86"/>
      <c r="K32" s="86"/>
      <c r="L32" s="86"/>
      <c r="M32" s="86"/>
      <c r="N32" s="86"/>
      <c r="O32" s="86"/>
      <c r="P32" s="86"/>
      <c r="Q32" s="86"/>
      <c r="R32" s="86"/>
      <c r="S32" s="86"/>
      <c r="T32" s="86"/>
      <c r="U32" s="86"/>
      <c r="V32" s="86"/>
      <c r="W32" s="86"/>
      <c r="X32" s="86"/>
    </row>
    <row r="33" spans="2:25" ht="99" customHeight="1" x14ac:dyDescent="0.25">
      <c r="B33" s="42" t="s">
        <v>96</v>
      </c>
      <c r="C33" s="87" t="s">
        <v>97</v>
      </c>
      <c r="D33" s="44" t="s">
        <v>98</v>
      </c>
      <c r="E33" s="44" t="s">
        <v>99</v>
      </c>
      <c r="F33" s="44" t="s">
        <v>78</v>
      </c>
      <c r="G33" s="45">
        <v>3000000</v>
      </c>
      <c r="H33" s="45">
        <f>ROUND(G33*0.85,0)</f>
        <v>2550000</v>
      </c>
      <c r="I33" s="45">
        <v>0</v>
      </c>
      <c r="J33" s="54">
        <f>ROUND(G33*0.15,0)</f>
        <v>450000</v>
      </c>
      <c r="K33" s="62"/>
      <c r="L33" s="63"/>
      <c r="M33" s="88" t="s">
        <v>46</v>
      </c>
      <c r="N33" s="63"/>
      <c r="O33" s="63"/>
      <c r="P33" s="63"/>
      <c r="Q33" s="47" t="s">
        <v>61</v>
      </c>
      <c r="R33" s="58"/>
      <c r="S33" s="58"/>
      <c r="T33" s="58"/>
      <c r="U33" s="58"/>
      <c r="V33" s="58"/>
      <c r="W33" s="58"/>
      <c r="X33" s="67">
        <v>1</v>
      </c>
    </row>
    <row r="34" spans="2:25" ht="39.6" x14ac:dyDescent="0.25">
      <c r="B34" s="42"/>
      <c r="C34" s="87"/>
      <c r="D34" s="44"/>
      <c r="E34" s="44"/>
      <c r="F34" s="44"/>
      <c r="G34" s="45"/>
      <c r="H34" s="45"/>
      <c r="I34" s="45"/>
      <c r="J34" s="54"/>
      <c r="K34" s="64"/>
      <c r="L34" s="65"/>
      <c r="M34" s="50"/>
      <c r="N34" s="65"/>
      <c r="O34" s="65"/>
      <c r="P34" s="65"/>
      <c r="Q34" s="47" t="s">
        <v>100</v>
      </c>
      <c r="R34" s="58"/>
      <c r="S34" s="58"/>
      <c r="T34" s="58"/>
      <c r="U34" s="58"/>
      <c r="V34" s="58"/>
      <c r="W34" s="58"/>
      <c r="X34" s="89">
        <v>12</v>
      </c>
    </row>
    <row r="35" spans="2:25" ht="63.6" customHeight="1" x14ac:dyDescent="0.25">
      <c r="B35" s="42" t="s">
        <v>101</v>
      </c>
      <c r="C35" s="61" t="s">
        <v>102</v>
      </c>
      <c r="D35" s="44" t="s">
        <v>103</v>
      </c>
      <c r="E35" s="44" t="s">
        <v>104</v>
      </c>
      <c r="F35" s="44" t="s">
        <v>67</v>
      </c>
      <c r="G35" s="45">
        <v>4200000</v>
      </c>
      <c r="H35" s="45">
        <f>ROUND(G35*0.85,0)</f>
        <v>3570000</v>
      </c>
      <c r="I35" s="45">
        <v>0</v>
      </c>
      <c r="J35" s="70">
        <v>630000</v>
      </c>
      <c r="K35" s="71">
        <v>45425</v>
      </c>
      <c r="L35" s="63"/>
      <c r="M35" s="88" t="s">
        <v>46</v>
      </c>
      <c r="N35" s="88" t="s">
        <v>117</v>
      </c>
      <c r="O35" s="88" t="s">
        <v>122</v>
      </c>
      <c r="P35" s="63"/>
      <c r="Q35" s="47" t="s">
        <v>61</v>
      </c>
      <c r="R35" s="58"/>
      <c r="S35" s="58"/>
      <c r="T35" s="58"/>
      <c r="U35" s="58"/>
      <c r="V35" s="58"/>
      <c r="W35" s="58"/>
      <c r="X35" s="67">
        <v>1</v>
      </c>
    </row>
    <row r="36" spans="2:25" ht="99" customHeight="1" x14ac:dyDescent="0.25">
      <c r="B36" s="42"/>
      <c r="C36" s="61"/>
      <c r="D36" s="44"/>
      <c r="E36" s="44"/>
      <c r="F36" s="44"/>
      <c r="G36" s="45"/>
      <c r="H36" s="45"/>
      <c r="I36" s="45"/>
      <c r="J36" s="70"/>
      <c r="K36" s="72"/>
      <c r="L36" s="73"/>
      <c r="M36" s="48"/>
      <c r="N36" s="48"/>
      <c r="O36" s="48"/>
      <c r="P36" s="73"/>
      <c r="Q36" s="90" t="s">
        <v>105</v>
      </c>
      <c r="R36" s="58"/>
      <c r="S36" s="58"/>
      <c r="T36" s="58"/>
      <c r="U36" s="58"/>
      <c r="V36" s="58"/>
      <c r="W36" s="58"/>
      <c r="X36" s="91">
        <v>6.64</v>
      </c>
    </row>
    <row r="37" spans="2:25" ht="47.4" customHeight="1" x14ac:dyDescent="0.25">
      <c r="B37" s="42"/>
      <c r="C37" s="61"/>
      <c r="D37" s="44"/>
      <c r="E37" s="44"/>
      <c r="F37" s="44"/>
      <c r="G37" s="45"/>
      <c r="H37" s="45"/>
      <c r="I37" s="45"/>
      <c r="J37" s="70"/>
      <c r="K37" s="74"/>
      <c r="L37" s="65"/>
      <c r="M37" s="50"/>
      <c r="N37" s="50"/>
      <c r="O37" s="50"/>
      <c r="P37" s="65"/>
      <c r="Q37" s="92" t="s">
        <v>113</v>
      </c>
      <c r="R37" s="66"/>
      <c r="S37" s="66"/>
      <c r="T37" s="66"/>
      <c r="U37" s="66"/>
      <c r="V37" s="66"/>
      <c r="W37" s="66"/>
      <c r="X37" s="66">
        <v>21000</v>
      </c>
      <c r="Y37" s="9"/>
    </row>
    <row r="38" spans="2:25" ht="79.2" customHeight="1" x14ac:dyDescent="0.25">
      <c r="B38" s="42" t="s">
        <v>106</v>
      </c>
      <c r="C38" s="43" t="s">
        <v>107</v>
      </c>
      <c r="D38" s="53" t="s">
        <v>108</v>
      </c>
      <c r="E38" s="44" t="s">
        <v>109</v>
      </c>
      <c r="F38" s="44" t="s">
        <v>110</v>
      </c>
      <c r="G38" s="45">
        <v>22000000</v>
      </c>
      <c r="H38" s="45">
        <f>ROUND(G38*0.85,0)</f>
        <v>18700000</v>
      </c>
      <c r="I38" s="45">
        <v>0</v>
      </c>
      <c r="J38" s="45">
        <f>ROUND(G38*0.15,0)</f>
        <v>3300000</v>
      </c>
      <c r="K38" s="46">
        <v>45391</v>
      </c>
      <c r="L38" s="63"/>
      <c r="M38" s="88" t="s">
        <v>46</v>
      </c>
      <c r="N38" s="63"/>
      <c r="O38" s="63"/>
      <c r="P38" s="63"/>
      <c r="Q38" s="57" t="s">
        <v>111</v>
      </c>
      <c r="R38" s="58"/>
      <c r="S38" s="58"/>
      <c r="T38" s="58"/>
      <c r="U38" s="58"/>
      <c r="V38" s="58"/>
      <c r="W38" s="58"/>
      <c r="X38" s="93">
        <v>33</v>
      </c>
    </row>
    <row r="39" spans="2:25" ht="39.6" x14ac:dyDescent="0.25">
      <c r="B39" s="42"/>
      <c r="C39" s="43"/>
      <c r="D39" s="53"/>
      <c r="E39" s="44"/>
      <c r="F39" s="44"/>
      <c r="G39" s="45"/>
      <c r="H39" s="45"/>
      <c r="I39" s="45"/>
      <c r="J39" s="45"/>
      <c r="K39" s="94"/>
      <c r="L39" s="65"/>
      <c r="M39" s="50"/>
      <c r="N39" s="65"/>
      <c r="O39" s="65"/>
      <c r="P39" s="65"/>
      <c r="Q39" s="57" t="s">
        <v>112</v>
      </c>
      <c r="R39" s="58"/>
      <c r="S39" s="58"/>
      <c r="T39" s="58"/>
      <c r="U39" s="58"/>
      <c r="V39" s="58"/>
      <c r="W39" s="58"/>
      <c r="X39" s="95">
        <v>45000</v>
      </c>
    </row>
    <row r="40" spans="2:25" x14ac:dyDescent="0.25">
      <c r="M40" s="38"/>
      <c r="N40" s="39" t="s">
        <v>124</v>
      </c>
    </row>
  </sheetData>
  <mergeCells count="207">
    <mergeCell ref="M38:M39"/>
    <mergeCell ref="N38:N39"/>
    <mergeCell ref="O38:O39"/>
    <mergeCell ref="P38:P39"/>
    <mergeCell ref="M21:M22"/>
    <mergeCell ref="N21:N22"/>
    <mergeCell ref="O21:O22"/>
    <mergeCell ref="P21:P22"/>
    <mergeCell ref="M15:M16"/>
    <mergeCell ref="N15:N16"/>
    <mergeCell ref="O15:O16"/>
    <mergeCell ref="P15:P16"/>
    <mergeCell ref="M17:M18"/>
    <mergeCell ref="N17:N18"/>
    <mergeCell ref="O17:O18"/>
    <mergeCell ref="P17:P18"/>
    <mergeCell ref="M35:M37"/>
    <mergeCell ref="N35:N37"/>
    <mergeCell ref="O35:O37"/>
    <mergeCell ref="P35:P37"/>
    <mergeCell ref="M33:M34"/>
    <mergeCell ref="N33:N34"/>
    <mergeCell ref="O33:O34"/>
    <mergeCell ref="P33:P34"/>
    <mergeCell ref="B2:B4"/>
    <mergeCell ref="C2:C4"/>
    <mergeCell ref="D2:D4"/>
    <mergeCell ref="E2:F2"/>
    <mergeCell ref="G2:J2"/>
    <mergeCell ref="Q2:X2"/>
    <mergeCell ref="R3:R4"/>
    <mergeCell ref="K33:K34"/>
    <mergeCell ref="L33:L34"/>
    <mergeCell ref="M19:M20"/>
    <mergeCell ref="N19:N20"/>
    <mergeCell ref="O19:O20"/>
    <mergeCell ref="P19:P20"/>
    <mergeCell ref="M24:M26"/>
    <mergeCell ref="N24:N26"/>
    <mergeCell ref="O24:O26"/>
    <mergeCell ref="P24:P26"/>
    <mergeCell ref="M27:M28"/>
    <mergeCell ref="N27:N28"/>
    <mergeCell ref="O27:O28"/>
    <mergeCell ref="P27:P28"/>
    <mergeCell ref="M12:M14"/>
    <mergeCell ref="N12:N14"/>
    <mergeCell ref="O12:O14"/>
    <mergeCell ref="H9:H11"/>
    <mergeCell ref="I9:I11"/>
    <mergeCell ref="J9:J11"/>
    <mergeCell ref="K2:K4"/>
    <mergeCell ref="K9:K11"/>
    <mergeCell ref="N3:N4"/>
    <mergeCell ref="O3:O4"/>
    <mergeCell ref="P3:P4"/>
    <mergeCell ref="B5:X5"/>
    <mergeCell ref="B6:X6"/>
    <mergeCell ref="B7:X7"/>
    <mergeCell ref="B8:X8"/>
    <mergeCell ref="B9:B11"/>
    <mergeCell ref="C9:C11"/>
    <mergeCell ref="D9:D11"/>
    <mergeCell ref="E9:E11"/>
    <mergeCell ref="F9:F11"/>
    <mergeCell ref="G9:G11"/>
    <mergeCell ref="E3:E4"/>
    <mergeCell ref="F3:F4"/>
    <mergeCell ref="G3:G4"/>
    <mergeCell ref="H3:J3"/>
    <mergeCell ref="Q3:Q4"/>
    <mergeCell ref="X3:X4"/>
    <mergeCell ref="S3:S4"/>
    <mergeCell ref="T3:T4"/>
    <mergeCell ref="U3:U4"/>
    <mergeCell ref="V3:V4"/>
    <mergeCell ref="W3:W4"/>
    <mergeCell ref="L12:L14"/>
    <mergeCell ref="L2:L4"/>
    <mergeCell ref="L9:L11"/>
    <mergeCell ref="M2:P2"/>
    <mergeCell ref="M3:M4"/>
    <mergeCell ref="P12:P14"/>
    <mergeCell ref="M9:M11"/>
    <mergeCell ref="N9:N11"/>
    <mergeCell ref="O9:O11"/>
    <mergeCell ref="P9:P11"/>
    <mergeCell ref="E12:E14"/>
    <mergeCell ref="D12:D14"/>
    <mergeCell ref="C12:C14"/>
    <mergeCell ref="B12:B14"/>
    <mergeCell ref="B15:B16"/>
    <mergeCell ref="C15:C16"/>
    <mergeCell ref="K12:K14"/>
    <mergeCell ref="J12:J14"/>
    <mergeCell ref="I12:I14"/>
    <mergeCell ref="H12:H14"/>
    <mergeCell ref="G12:G14"/>
    <mergeCell ref="F12:F14"/>
    <mergeCell ref="B17:B18"/>
    <mergeCell ref="C17:C18"/>
    <mergeCell ref="D17:D18"/>
    <mergeCell ref="E17:E18"/>
    <mergeCell ref="F17:F18"/>
    <mergeCell ref="L15:L16"/>
    <mergeCell ref="K15:K16"/>
    <mergeCell ref="J15:J16"/>
    <mergeCell ref="I15:I16"/>
    <mergeCell ref="H15:H16"/>
    <mergeCell ref="G15:G16"/>
    <mergeCell ref="G17:G18"/>
    <mergeCell ref="H17:H18"/>
    <mergeCell ref="I17:I18"/>
    <mergeCell ref="J17:J18"/>
    <mergeCell ref="K17:K18"/>
    <mergeCell ref="L17:L18"/>
    <mergeCell ref="F15:F16"/>
    <mergeCell ref="E15:E16"/>
    <mergeCell ref="D15:D16"/>
    <mergeCell ref="H19:H20"/>
    <mergeCell ref="I19:I20"/>
    <mergeCell ref="J19:J20"/>
    <mergeCell ref="B21:B23"/>
    <mergeCell ref="C21:C23"/>
    <mergeCell ref="D21:D23"/>
    <mergeCell ref="E21:E23"/>
    <mergeCell ref="F21:F23"/>
    <mergeCell ref="G21:G23"/>
    <mergeCell ref="H21:H23"/>
    <mergeCell ref="B19:B20"/>
    <mergeCell ref="C19:C20"/>
    <mergeCell ref="D19:D20"/>
    <mergeCell ref="E19:E20"/>
    <mergeCell ref="F19:F20"/>
    <mergeCell ref="G19:G20"/>
    <mergeCell ref="B32:X32"/>
    <mergeCell ref="K29:K30"/>
    <mergeCell ref="L29:L30"/>
    <mergeCell ref="B27:B28"/>
    <mergeCell ref="B29:B30"/>
    <mergeCell ref="C29:C30"/>
    <mergeCell ref="D29:D30"/>
    <mergeCell ref="E29:E30"/>
    <mergeCell ref="F29:F30"/>
    <mergeCell ref="J27:J28"/>
    <mergeCell ref="I27:I28"/>
    <mergeCell ref="H27:H28"/>
    <mergeCell ref="G27:G28"/>
    <mergeCell ref="F27:F28"/>
    <mergeCell ref="E27:E28"/>
    <mergeCell ref="D27:D28"/>
    <mergeCell ref="C27:C28"/>
    <mergeCell ref="H33:H34"/>
    <mergeCell ref="I33:I34"/>
    <mergeCell ref="B35:B37"/>
    <mergeCell ref="C35:C37"/>
    <mergeCell ref="D35:D37"/>
    <mergeCell ref="E35:E37"/>
    <mergeCell ref="F35:F37"/>
    <mergeCell ref="G35:G37"/>
    <mergeCell ref="H35:H37"/>
    <mergeCell ref="K38:K39"/>
    <mergeCell ref="L38:L39"/>
    <mergeCell ref="K35:K37"/>
    <mergeCell ref="L35:L37"/>
    <mergeCell ref="J33:J34"/>
    <mergeCell ref="B38:B39"/>
    <mergeCell ref="C38:C39"/>
    <mergeCell ref="D38:D39"/>
    <mergeCell ref="E38:E39"/>
    <mergeCell ref="F38:F39"/>
    <mergeCell ref="G38:G39"/>
    <mergeCell ref="H38:H39"/>
    <mergeCell ref="I38:I39"/>
    <mergeCell ref="J38:J39"/>
    <mergeCell ref="I35:I37"/>
    <mergeCell ref="J35:J37"/>
    <mergeCell ref="B33:B34"/>
    <mergeCell ref="C33:C34"/>
    <mergeCell ref="D33:D34"/>
    <mergeCell ref="E33:E34"/>
    <mergeCell ref="F33:F34"/>
    <mergeCell ref="G33:G34"/>
    <mergeCell ref="K19:K20"/>
    <mergeCell ref="L19:L20"/>
    <mergeCell ref="B31:X31"/>
    <mergeCell ref="K21:K22"/>
    <mergeCell ref="L21:L22"/>
    <mergeCell ref="K24:K26"/>
    <mergeCell ref="L24:L26"/>
    <mergeCell ref="K27:K28"/>
    <mergeCell ref="L27:L28"/>
    <mergeCell ref="G29:G30"/>
    <mergeCell ref="H29:H30"/>
    <mergeCell ref="I29:I30"/>
    <mergeCell ref="J29:J30"/>
    <mergeCell ref="J24:J26"/>
    <mergeCell ref="B24:B26"/>
    <mergeCell ref="I21:I23"/>
    <mergeCell ref="J21:J23"/>
    <mergeCell ref="C24:C26"/>
    <mergeCell ref="D24:D26"/>
    <mergeCell ref="E24:E26"/>
    <mergeCell ref="F24:F26"/>
    <mergeCell ref="G24:G26"/>
    <mergeCell ref="I24:I26"/>
    <mergeCell ref="H24:H26"/>
  </mergeCells>
  <phoneticPr fontId="8" type="noConversion"/>
  <hyperlinks>
    <hyperlink ref="D15" r:id="rId1" display="S. Daukanto inžinerijos gimnazijos modernizavimas ir jos pertvarkymas iš bendrosios gimnazijos į gimnaziją, skirtą mokiniams, turintiems išskirtinių gabumų matematikai, gamtos mokslams, technologijoms ir inžinerinei kūrybai, vykdančią specializuoto ugdymo" xr:uid="{E1197834-F1FC-4213-88B9-EF58BFDAF7B1}"/>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9B016693-180B-4A7A-B86E-7F87C1C2B49B}">
          <x14:formula1>
            <xm:f>Lapas2!$B$4:$B$7</xm:f>
          </x14:formula1>
          <xm:sqref>M29:M30 O35 O23:O24 M19 M23:M24 M27 O27 O29:O30 O12 M38 M35 M33 O33 O19 M12 M21 O21 M15 O15 M17 O17 M9 O9 O38</xm:sqref>
        </x14:dataValidation>
        <x14:dataValidation type="list" allowBlank="1" showInputMessage="1" showErrorMessage="1" xr:uid="{1B422599-9813-49FF-A1F3-3684E26A4F6C}">
          <x14:formula1>
            <xm:f>Lapas2!$B$11:$B$14</xm:f>
          </x14:formula1>
          <xm:sqref>N35 N23:N24 N27 N29:N30 N12 N33 N19 N21 N15 N17 N9 N38</xm:sqref>
        </x14:dataValidation>
        <x14:dataValidation type="list" allowBlank="1" showInputMessage="1" showErrorMessage="1" xr:uid="{DB0DC91B-F4B3-4B3D-B2BD-8EA825E7DFB1}">
          <x14:formula1>
            <xm:f>Lapas2!$B$18:$B$20</xm:f>
          </x14:formula1>
          <xm:sqref>P35 P23:P24 P27 P29:P30 P12 P33 P19 P21 P15 P17 P9 P38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6577-61EB-4934-A840-FE40DB75EC1E}">
  <dimension ref="B3:S20"/>
  <sheetViews>
    <sheetView workbookViewId="0">
      <selection activeCell="D11" sqref="D11"/>
    </sheetView>
  </sheetViews>
  <sheetFormatPr defaultRowHeight="14.4" x14ac:dyDescent="0.3"/>
  <cols>
    <col min="2" max="2" width="21.21875" customWidth="1"/>
  </cols>
  <sheetData>
    <row r="3" spans="2:19" ht="15" thickBot="1" x14ac:dyDescent="0.35">
      <c r="B3" s="1" t="s">
        <v>30</v>
      </c>
    </row>
    <row r="4" spans="2:19" ht="15" thickBot="1" x14ac:dyDescent="0.35">
      <c r="B4" t="s">
        <v>45</v>
      </c>
      <c r="E4" s="32" t="s">
        <v>32</v>
      </c>
      <c r="F4" s="33"/>
      <c r="G4" s="33"/>
      <c r="H4" s="33"/>
      <c r="I4" s="33"/>
      <c r="J4" s="33"/>
      <c r="K4" s="33"/>
      <c r="L4" s="34"/>
      <c r="M4" s="35" t="s">
        <v>33</v>
      </c>
      <c r="N4" s="36"/>
      <c r="O4" s="36"/>
      <c r="P4" s="36"/>
      <c r="Q4" s="36"/>
      <c r="R4" s="36"/>
      <c r="S4" s="37"/>
    </row>
    <row r="5" spans="2:19" ht="69.599999999999994" thickBot="1" x14ac:dyDescent="0.35">
      <c r="B5" t="s">
        <v>122</v>
      </c>
      <c r="E5" s="4" t="s">
        <v>34</v>
      </c>
      <c r="F5" s="5" t="s">
        <v>35</v>
      </c>
      <c r="G5" s="5" t="s">
        <v>36</v>
      </c>
      <c r="H5" s="5" t="s">
        <v>37</v>
      </c>
      <c r="I5" s="5" t="s">
        <v>38</v>
      </c>
      <c r="J5" s="5" t="s">
        <v>39</v>
      </c>
      <c r="K5" s="5" t="s">
        <v>40</v>
      </c>
      <c r="L5" s="5" t="s">
        <v>41</v>
      </c>
      <c r="M5" s="6" t="s">
        <v>34</v>
      </c>
      <c r="N5" s="6" t="s">
        <v>35</v>
      </c>
      <c r="O5" s="6" t="s">
        <v>42</v>
      </c>
      <c r="P5" s="6" t="s">
        <v>43</v>
      </c>
      <c r="Q5" s="6" t="s">
        <v>44</v>
      </c>
      <c r="R5" s="6" t="s">
        <v>40</v>
      </c>
      <c r="S5" s="6" t="s">
        <v>41</v>
      </c>
    </row>
    <row r="6" spans="2:19" x14ac:dyDescent="0.3">
      <c r="B6" t="s">
        <v>46</v>
      </c>
    </row>
    <row r="7" spans="2:19" x14ac:dyDescent="0.3">
      <c r="B7" t="s">
        <v>114</v>
      </c>
    </row>
    <row r="10" spans="2:19" x14ac:dyDescent="0.3">
      <c r="B10" s="1" t="s">
        <v>31</v>
      </c>
    </row>
    <row r="11" spans="2:19" x14ac:dyDescent="0.3">
      <c r="B11" t="s">
        <v>115</v>
      </c>
    </row>
    <row r="12" spans="2:19" x14ac:dyDescent="0.3">
      <c r="B12" t="s">
        <v>116</v>
      </c>
    </row>
    <row r="13" spans="2:19" x14ac:dyDescent="0.3">
      <c r="B13" t="s">
        <v>117</v>
      </c>
    </row>
    <row r="14" spans="2:19" x14ac:dyDescent="0.3">
      <c r="B14" t="s">
        <v>114</v>
      </c>
    </row>
    <row r="17" spans="2:2" x14ac:dyDescent="0.3">
      <c r="B17" s="1" t="s">
        <v>118</v>
      </c>
    </row>
    <row r="18" spans="2:2" x14ac:dyDescent="0.3">
      <c r="B18" t="s">
        <v>119</v>
      </c>
    </row>
    <row r="19" spans="2:2" x14ac:dyDescent="0.3">
      <c r="B19" t="s">
        <v>120</v>
      </c>
    </row>
    <row r="20" spans="2:2" x14ac:dyDescent="0.3">
      <c r="B20" t="s">
        <v>114</v>
      </c>
    </row>
  </sheetData>
  <mergeCells count="2">
    <mergeCell ref="E4:L4"/>
    <mergeCell ref="M4:S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Mituzaitė</dc:creator>
  <cp:lastModifiedBy>Inga Mituzaitė</cp:lastModifiedBy>
  <dcterms:created xsi:type="dcterms:W3CDTF">2024-04-25T10:25:24Z</dcterms:created>
  <dcterms:modified xsi:type="dcterms:W3CDTF">2024-05-15T10:09:50Z</dcterms:modified>
</cp:coreProperties>
</file>